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MESE\PILLINGER_ESZTER\2018.04.17.Küldöttgyűlés\"/>
    </mc:Choice>
  </mc:AlternateContent>
  <bookViews>
    <workbookView xWindow="0" yWindow="0" windowWidth="28800" windowHeight="12300"/>
  </bookViews>
  <sheets>
    <sheet name="Munka1" sheetId="3" r:id="rId1"/>
  </sheets>
  <calcPr calcId="162913"/>
</workbook>
</file>

<file path=xl/calcChain.xml><?xml version="1.0" encoding="utf-8"?>
<calcChain xmlns="http://schemas.openxmlformats.org/spreadsheetml/2006/main">
  <c r="Y57" i="3" l="1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8" i="3"/>
  <c r="Y7" i="3"/>
  <c r="Y6" i="3"/>
  <c r="Y5" i="3"/>
  <c r="Y4" i="3"/>
  <c r="Y3" i="3"/>
  <c r="V58" i="3" l="1"/>
  <c r="V59" i="3" s="1"/>
  <c r="U58" i="3"/>
  <c r="U59" i="3" s="1"/>
  <c r="T58" i="3"/>
  <c r="T59" i="3" s="1"/>
  <c r="S58" i="3"/>
  <c r="S59" i="3" s="1"/>
  <c r="R58" i="3"/>
  <c r="R59" i="3" s="1"/>
  <c r="Q58" i="3"/>
  <c r="Q59" i="3" s="1"/>
  <c r="P58" i="3"/>
  <c r="P59" i="3" s="1"/>
  <c r="O58" i="3"/>
  <c r="O59" i="3" s="1"/>
  <c r="N58" i="3"/>
  <c r="N59" i="3" s="1"/>
  <c r="M58" i="3"/>
  <c r="M59" i="3" s="1"/>
  <c r="L58" i="3"/>
  <c r="L59" i="3" s="1"/>
  <c r="K58" i="3"/>
  <c r="K59" i="3" s="1"/>
  <c r="V9" i="3" l="1"/>
  <c r="R9" i="3"/>
  <c r="T9" i="3"/>
  <c r="U9" i="3" l="1"/>
  <c r="S9" i="3"/>
  <c r="Q9" i="3"/>
  <c r="P9" i="3"/>
  <c r="O9" i="3"/>
  <c r="N9" i="3"/>
  <c r="M9" i="3"/>
  <c r="L9" i="3"/>
  <c r="K9" i="3" l="1"/>
  <c r="I58" i="3"/>
  <c r="I9" i="3"/>
  <c r="F58" i="3"/>
  <c r="F59" i="3" s="1"/>
  <c r="F9" i="3"/>
  <c r="X58" i="3"/>
  <c r="W58" i="3"/>
  <c r="J58" i="3"/>
  <c r="H58" i="3"/>
  <c r="G58" i="3"/>
  <c r="E58" i="3"/>
  <c r="D58" i="3"/>
  <c r="C58" i="3"/>
  <c r="B58" i="3"/>
  <c r="I59" i="3" l="1"/>
  <c r="Y58" i="3"/>
  <c r="H9" i="3"/>
  <c r="W9" i="3"/>
  <c r="J9" i="3"/>
  <c r="G9" i="3"/>
  <c r="E9" i="3"/>
  <c r="E59" i="3" s="1"/>
  <c r="X9" i="3"/>
  <c r="D9" i="3"/>
  <c r="C9" i="3"/>
  <c r="B9" i="3"/>
  <c r="Y9" i="3" s="1"/>
  <c r="H59" i="3" l="1"/>
  <c r="J59" i="3"/>
  <c r="W59" i="3"/>
  <c r="G59" i="3"/>
  <c r="C59" i="3"/>
  <c r="X59" i="3" l="1"/>
  <c r="B59" i="3"/>
  <c r="Y59" i="3" l="1"/>
  <c r="D59" i="3"/>
</calcChain>
</file>

<file path=xl/sharedStrings.xml><?xml version="1.0" encoding="utf-8"?>
<sst xmlns="http://schemas.openxmlformats.org/spreadsheetml/2006/main" count="85" uniqueCount="85">
  <si>
    <t>Banki kamat</t>
  </si>
  <si>
    <t>Bankköltség</t>
  </si>
  <si>
    <t>KIADÁSOK ÖSSZESEN</t>
  </si>
  <si>
    <t>BEVÉTELEK ÖSSZESEN</t>
  </si>
  <si>
    <t>Kamarai tagdíj bevételek</t>
  </si>
  <si>
    <t>Szállítási, rakodási költségek</t>
  </si>
  <si>
    <t>Bérleti díjak (iroda és terembérlet)</t>
  </si>
  <si>
    <t>Utazási, kiküldetési költségek</t>
  </si>
  <si>
    <t>Irodaszer, nyomtatvány költség</t>
  </si>
  <si>
    <t>Egy éven belül elhasználódó eszközök ktg.</t>
  </si>
  <si>
    <t>Egyéb anyagköltség</t>
  </si>
  <si>
    <t>Telefon, internet, postaköltség</t>
  </si>
  <si>
    <t>Jogi szolgáltatás, közjegyzői díjak</t>
  </si>
  <si>
    <t>Biztosítási díjak</t>
  </si>
  <si>
    <t>Rendezvénybiztosítási, lebonyolítási költségek (küldöttgyűlések költségei)</t>
  </si>
  <si>
    <t>Alkalmazottak bérköltsége</t>
  </si>
  <si>
    <t>Reprezentációs költség</t>
  </si>
  <si>
    <t>BEVÉTELEK ÉS KIADÁSOK ÖSSZESEN:</t>
  </si>
  <si>
    <t>Alaptevékenység oktatás és vizsgáztatás bevétele</t>
  </si>
  <si>
    <t>Tiszteletdíjak, megbízási díjak</t>
  </si>
  <si>
    <t>Tiszteletdíjak, megbízási díjak közterhei</t>
  </si>
  <si>
    <t>Hirdetési költségek, reklám, propaganda</t>
  </si>
  <si>
    <t>Munkáltatói táppénz hozzájárulás</t>
  </si>
  <si>
    <t>Selejtezés költsége, terven felüli écs.</t>
  </si>
  <si>
    <t>TÁJÉKOZTATÓ ADATOK</t>
  </si>
  <si>
    <t xml:space="preserve">MISZK KÖZPONTI BEVÉTELEK ÉS KÖLTSÉGEK                 </t>
  </si>
  <si>
    <t>MISZK ELNÖKSÉG</t>
  </si>
  <si>
    <t>MISZK FŐTITKÁR ÉS HIVATALA</t>
  </si>
  <si>
    <t>MINŐSÉGBIZTOSÍTÁS KÖLTSÉGEI</t>
  </si>
  <si>
    <t>Eszközbeszerzés/Értékcsökkenés</t>
  </si>
  <si>
    <t>KÜLDÖTTGYŰLÉSEK KÖLTSÉGE</t>
  </si>
  <si>
    <t xml:space="preserve">Adatok Forintban </t>
  </si>
  <si>
    <t>FEGYELMI BIZOTTSÁG BEVÉTELEI ÉS KÖLTSÉGEI</t>
  </si>
  <si>
    <t>Eljárási költség bevétel</t>
  </si>
  <si>
    <t>Kamarai költségátalány bevétel</t>
  </si>
  <si>
    <t>Könyvelési szolgáltatás, adatfeldolgozás</t>
  </si>
  <si>
    <t>Főtitkár bére</t>
  </si>
  <si>
    <t>Főtitkár bérének közterhe</t>
  </si>
  <si>
    <t>Alkalmazottak bérköltségének közterhei</t>
  </si>
  <si>
    <t>Főtitkár költségátalány (utazási ktg.)</t>
  </si>
  <si>
    <t>Alkalmazottak utazási költségtérítés (gk., bérlet térítése</t>
  </si>
  <si>
    <t>Oktatási és vizsgáztatási tev. költsége</t>
  </si>
  <si>
    <t>Elnökség költségátalány (utazási, stb.)</t>
  </si>
  <si>
    <t>Közüzemi díjak (bérleti díjakba betervezve)</t>
  </si>
  <si>
    <t>BEVÉTELEK ÉS KÖLTSÉGEK ÖSSZESEN   2018</t>
  </si>
  <si>
    <t>ETIKAI BIZOTTSÁG BEVÉTELEI ÉS KÖLTSÉGEI</t>
  </si>
  <si>
    <t>Egyéb bevételek (regisztrációs díj új kamarai tagoktól, szünetelő tagok díja)</t>
  </si>
  <si>
    <t>TAGOZATOK MISZK SZINTŰ PROJEKTJEI</t>
  </si>
  <si>
    <t>TERÜLETI IRODA</t>
  </si>
  <si>
    <t>Egyéb ráfordítások</t>
  </si>
  <si>
    <t>Etikai és fegyelmi bizottság eljárási költségek</t>
  </si>
  <si>
    <t>Számvizsgáló Bizottság költségei</t>
  </si>
  <si>
    <t>Felvételi Bizottság költségei</t>
  </si>
  <si>
    <t>Hatósági díjak, illetékek, egyéb tagsági díjak</t>
  </si>
  <si>
    <t>AUDIOVIZUÁLIS TAGOZAT KÖLTSÉGEI</t>
  </si>
  <si>
    <t>KÖZLEKEDÉSI TAGOZAT KÖLTSÉGEI</t>
  </si>
  <si>
    <t>KRIMINALISZTIKAI TAGOZAT KÖLTSÉGEI</t>
  </si>
  <si>
    <t>LAKÁS- ÉS ÉPÍTÉSÜGYI TAGOZAT KÖLTSÉGEI</t>
  </si>
  <si>
    <t>INFORMATIKAI TAGOZAT KÖLTSÉGEI</t>
  </si>
  <si>
    <t>MUNKABIZTONSÁGI TAGOZAT KÖLTSÉGEI</t>
  </si>
  <si>
    <t>PÉNZÜGYI TAGOZAT KÖLTSÉGEI</t>
  </si>
  <si>
    <t>TŰZVÉDELMI TAGOZAT KÖLTSÉGEI</t>
  </si>
  <si>
    <t>ORVOSI TAGOZAT KÖLTSÉGEI</t>
  </si>
  <si>
    <t>KÖRNYEZETVÉDELMI TAGOZAT KÖLTSÉGEI</t>
  </si>
  <si>
    <t>Működési költségek</t>
  </si>
  <si>
    <t>Informatikai fejlesztések</t>
  </si>
  <si>
    <t>GYÓGYPEDAGÓGIAI TAGOZAT</t>
  </si>
  <si>
    <t>MEZŐ- És ERDŐGAZDÁLKODÁSI TAGOZAT</t>
  </si>
  <si>
    <t>TUDOMÁNYOS MUNKA SZAKMAI KÉPZÉS</t>
  </si>
  <si>
    <t>Informatikai szolgáltatások, honlap üzemeltetés</t>
  </si>
  <si>
    <t>Szakmai ülések, előadások</t>
  </si>
  <si>
    <t>Konzultációk (helyszíni szemlék)</t>
  </si>
  <si>
    <t>Ösztöndíjak</t>
  </si>
  <si>
    <t>Szakmai sztenderdek, módszertani levél</t>
  </si>
  <si>
    <t>Gazdasági titkár bére</t>
  </si>
  <si>
    <t>Gazdasági i titkár bérének közterhe</t>
  </si>
  <si>
    <t>Jogi titkár bére</t>
  </si>
  <si>
    <t>Jogi titkár bérének közterhe</t>
  </si>
  <si>
    <t xml:space="preserve">Oktatás, továbbképzés </t>
  </si>
  <si>
    <t>Egyéb igénybe vett szolgáltatások (irodaiszolgáltatások, jegyzőkönyvvezetés, cégtár hozzáférés OPTEN)</t>
  </si>
  <si>
    <t>Szakmai évkönyv</t>
  </si>
  <si>
    <t>SZAKTERÜLETET FELÜlVIZSGÁLÓBIZOTTSÁG KÖLTSÉGEI</t>
  </si>
  <si>
    <t xml:space="preserve">      MISZK 2018. ÉVI KÖLTSÉGVETÉS</t>
  </si>
  <si>
    <t>Üzemeltetési, karbantartási költségek, területi iroda fenntartási költségei</t>
  </si>
  <si>
    <t>Budapest, 2018.03.22.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</si>
</sst>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1" fillId="0" borderId="6" xfId="0" applyFont="1" applyBorder="1" applyAlignment="1">
      <alignment vertical="top" wrapText="1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164" fontId="2" fillId="0" borderId="11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164" fontId="2" fillId="0" borderId="2" xfId="0" applyNumberFormat="1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164" fontId="3" fillId="0" borderId="3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4" fontId="3" fillId="0" borderId="5" xfId="0" applyNumberFormat="1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164" fontId="3" fillId="0" borderId="0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164" fontId="4" fillId="0" borderId="7" xfId="0" applyNumberFormat="1" applyFont="1" applyBorder="1" applyAlignment="1">
      <alignment wrapText="1"/>
    </xf>
    <xf numFmtId="164" fontId="4" fillId="0" borderId="8" xfId="0" applyNumberFormat="1" applyFont="1" applyBorder="1" applyAlignment="1">
      <alignment wrapText="1"/>
    </xf>
    <xf numFmtId="0" fontId="1" fillId="2" borderId="6" xfId="0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vertical="center" wrapText="1"/>
    </xf>
    <xf numFmtId="164" fontId="1" fillId="2" borderId="8" xfId="0" applyNumberFormat="1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abSelected="1" topLeftCell="K25" zoomScale="110" zoomScaleNormal="110" workbookViewId="0">
      <selection activeCell="J50" sqref="J50"/>
    </sheetView>
  </sheetViews>
  <sheetFormatPr defaultColWidth="9.140625" defaultRowHeight="15.75" x14ac:dyDescent="0.25"/>
  <cols>
    <col min="1" max="1" width="28.140625" style="1" customWidth="1"/>
    <col min="2" max="2" width="15.140625" style="31" bestFit="1" customWidth="1"/>
    <col min="3" max="4" width="14.85546875" style="31" bestFit="1" customWidth="1"/>
    <col min="5" max="6" width="14.5703125" style="31" customWidth="1"/>
    <col min="7" max="7" width="14.85546875" style="31" bestFit="1" customWidth="1"/>
    <col min="8" max="9" width="14.140625" style="31" customWidth="1"/>
    <col min="10" max="10" width="10.7109375" style="31" bestFit="1" customWidth="1"/>
    <col min="11" max="22" width="13.5703125" style="31" bestFit="1" customWidth="1"/>
    <col min="23" max="23" width="15.140625" style="31" customWidth="1"/>
    <col min="24" max="24" width="15.85546875" style="1" customWidth="1"/>
    <col min="25" max="25" width="15.28515625" style="1" customWidth="1"/>
    <col min="26" max="16384" width="9.140625" style="1"/>
  </cols>
  <sheetData>
    <row r="1" spans="1:28" ht="70.5" customHeight="1" thickBot="1" x14ac:dyDescent="0.3">
      <c r="A1" s="33" t="s">
        <v>82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8" ht="79.5" thickBot="1" x14ac:dyDescent="0.3">
      <c r="A2" s="2" t="s">
        <v>31</v>
      </c>
      <c r="B2" s="3" t="s">
        <v>25</v>
      </c>
      <c r="C2" s="4" t="s">
        <v>27</v>
      </c>
      <c r="D2" s="5" t="s">
        <v>26</v>
      </c>
      <c r="E2" s="5" t="s">
        <v>28</v>
      </c>
      <c r="F2" s="5" t="s">
        <v>81</v>
      </c>
      <c r="G2" s="5" t="s">
        <v>45</v>
      </c>
      <c r="H2" s="5" t="s">
        <v>32</v>
      </c>
      <c r="I2" s="5" t="s">
        <v>47</v>
      </c>
      <c r="J2" s="5" t="s">
        <v>54</v>
      </c>
      <c r="K2" s="5" t="s">
        <v>58</v>
      </c>
      <c r="L2" s="5" t="s">
        <v>55</v>
      </c>
      <c r="M2" s="5" t="s">
        <v>56</v>
      </c>
      <c r="N2" s="5" t="s">
        <v>57</v>
      </c>
      <c r="O2" s="5" t="s">
        <v>59</v>
      </c>
      <c r="P2" s="5" t="s">
        <v>60</v>
      </c>
      <c r="Q2" s="5" t="s">
        <v>61</v>
      </c>
      <c r="R2" s="5" t="s">
        <v>67</v>
      </c>
      <c r="S2" s="5" t="s">
        <v>62</v>
      </c>
      <c r="T2" s="5" t="s">
        <v>66</v>
      </c>
      <c r="U2" s="5" t="s">
        <v>63</v>
      </c>
      <c r="V2" s="5" t="s">
        <v>68</v>
      </c>
      <c r="W2" s="5" t="s">
        <v>48</v>
      </c>
      <c r="X2" s="5" t="s">
        <v>30</v>
      </c>
      <c r="Y2" s="32" t="s">
        <v>44</v>
      </c>
      <c r="AB2" s="6"/>
    </row>
    <row r="3" spans="1:28" ht="31.5" x14ac:dyDescent="0.25">
      <c r="A3" s="7" t="s">
        <v>18</v>
      </c>
      <c r="B3" s="8">
        <v>7500000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>
        <f t="shared" ref="Y3:Y34" si="0">SUM(B3:X3)</f>
        <v>7500000</v>
      </c>
      <c r="AB3" s="6"/>
    </row>
    <row r="4" spans="1:28" x14ac:dyDescent="0.25">
      <c r="A4" s="7" t="s">
        <v>4</v>
      </c>
      <c r="B4" s="11">
        <v>60000000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3">
        <f t="shared" si="0"/>
        <v>60000000</v>
      </c>
    </row>
    <row r="5" spans="1:28" ht="31.5" x14ac:dyDescent="0.25">
      <c r="A5" s="7" t="s">
        <v>34</v>
      </c>
      <c r="B5" s="11">
        <v>135000000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3">
        <f t="shared" si="0"/>
        <v>135000000</v>
      </c>
    </row>
    <row r="6" spans="1:28" ht="17.25" customHeight="1" x14ac:dyDescent="0.25">
      <c r="A6" s="7" t="s">
        <v>33</v>
      </c>
      <c r="B6" s="11"/>
      <c r="C6" s="12"/>
      <c r="D6" s="12"/>
      <c r="E6" s="12"/>
      <c r="F6" s="12"/>
      <c r="G6" s="12">
        <v>1150000</v>
      </c>
      <c r="H6" s="12">
        <v>450000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3">
        <f t="shared" si="0"/>
        <v>1600000</v>
      </c>
    </row>
    <row r="7" spans="1:28" ht="45" customHeight="1" x14ac:dyDescent="0.25">
      <c r="A7" s="7" t="s">
        <v>46</v>
      </c>
      <c r="B7" s="14">
        <v>200000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3">
        <f t="shared" si="0"/>
        <v>200000</v>
      </c>
    </row>
    <row r="8" spans="1:28" x14ac:dyDescent="0.25">
      <c r="A8" s="7" t="s">
        <v>0</v>
      </c>
      <c r="B8" s="11">
        <v>1000000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3">
        <f t="shared" si="0"/>
        <v>1000000</v>
      </c>
    </row>
    <row r="9" spans="1:28" ht="16.5" thickBot="1" x14ac:dyDescent="0.3">
      <c r="A9" s="15" t="s">
        <v>3</v>
      </c>
      <c r="B9" s="16">
        <f>SUM(B3:B8)</f>
        <v>203700000</v>
      </c>
      <c r="C9" s="17">
        <f>SUM(C3:C8)</f>
        <v>0</v>
      </c>
      <c r="D9" s="17">
        <f>SUM(D3:D8)</f>
        <v>0</v>
      </c>
      <c r="E9" s="17">
        <f t="shared" ref="E9:W9" si="1">SUM(E3:E8)</f>
        <v>0</v>
      </c>
      <c r="F9" s="17">
        <f t="shared" si="1"/>
        <v>0</v>
      </c>
      <c r="G9" s="17">
        <f t="shared" si="1"/>
        <v>1150000</v>
      </c>
      <c r="H9" s="17">
        <f t="shared" si="1"/>
        <v>450000</v>
      </c>
      <c r="I9" s="17">
        <f t="shared" si="1"/>
        <v>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  <c r="N9" s="17">
        <f t="shared" si="1"/>
        <v>0</v>
      </c>
      <c r="O9" s="17">
        <f t="shared" si="1"/>
        <v>0</v>
      </c>
      <c r="P9" s="17">
        <f t="shared" si="1"/>
        <v>0</v>
      </c>
      <c r="Q9" s="17">
        <f t="shared" si="1"/>
        <v>0</v>
      </c>
      <c r="R9" s="17">
        <f t="shared" si="1"/>
        <v>0</v>
      </c>
      <c r="S9" s="17">
        <f t="shared" si="1"/>
        <v>0</v>
      </c>
      <c r="T9" s="17">
        <f t="shared" si="1"/>
        <v>0</v>
      </c>
      <c r="U9" s="17">
        <f t="shared" si="1"/>
        <v>0</v>
      </c>
      <c r="V9" s="17">
        <f t="shared" si="1"/>
        <v>0</v>
      </c>
      <c r="W9" s="17">
        <f t="shared" si="1"/>
        <v>0</v>
      </c>
      <c r="X9" s="17">
        <f>SUM(X3:X8)</f>
        <v>0</v>
      </c>
      <c r="Y9" s="18">
        <f t="shared" si="0"/>
        <v>205300000</v>
      </c>
    </row>
    <row r="10" spans="1:28" x14ac:dyDescent="0.25">
      <c r="A10" s="19" t="s">
        <v>64</v>
      </c>
      <c r="B10" s="20"/>
      <c r="C10" s="20"/>
      <c r="D10" s="20"/>
      <c r="E10" s="21">
        <v>2000000</v>
      </c>
      <c r="F10" s="21"/>
      <c r="G10" s="20"/>
      <c r="H10" s="20"/>
      <c r="I10" s="20"/>
      <c r="J10" s="21">
        <v>25000</v>
      </c>
      <c r="K10" s="21">
        <v>0</v>
      </c>
      <c r="L10" s="21">
        <v>0</v>
      </c>
      <c r="M10" s="21">
        <v>1400000</v>
      </c>
      <c r="N10" s="21">
        <v>0</v>
      </c>
      <c r="O10" s="21">
        <v>130000</v>
      </c>
      <c r="P10" s="21">
        <v>0</v>
      </c>
      <c r="Q10" s="21">
        <v>0</v>
      </c>
      <c r="R10" s="21">
        <v>2500000</v>
      </c>
      <c r="S10" s="21">
        <v>0</v>
      </c>
      <c r="T10" s="21">
        <v>0</v>
      </c>
      <c r="U10" s="21">
        <v>300000</v>
      </c>
      <c r="V10" s="21">
        <v>2500000</v>
      </c>
      <c r="W10" s="20"/>
      <c r="X10" s="20"/>
      <c r="Y10" s="13">
        <f t="shared" si="0"/>
        <v>8855000</v>
      </c>
    </row>
    <row r="11" spans="1:28" ht="27" customHeight="1" x14ac:dyDescent="0.25">
      <c r="A11" s="7" t="s">
        <v>43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3">
        <f t="shared" si="0"/>
        <v>0</v>
      </c>
    </row>
    <row r="12" spans="1:28" ht="31.5" x14ac:dyDescent="0.25">
      <c r="A12" s="7" t="s">
        <v>8</v>
      </c>
      <c r="B12" s="12"/>
      <c r="C12" s="12">
        <v>700000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>
        <v>60000</v>
      </c>
      <c r="X12" s="12"/>
      <c r="Y12" s="13">
        <f t="shared" si="0"/>
        <v>760000</v>
      </c>
    </row>
    <row r="13" spans="1:28" ht="24.75" customHeight="1" x14ac:dyDescent="0.25">
      <c r="A13" s="7" t="s">
        <v>9</v>
      </c>
      <c r="B13" s="12"/>
      <c r="C13" s="12">
        <v>400000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3">
        <f t="shared" si="0"/>
        <v>400000</v>
      </c>
    </row>
    <row r="14" spans="1:28" x14ac:dyDescent="0.25">
      <c r="A14" s="7" t="s">
        <v>10</v>
      </c>
      <c r="B14" s="12"/>
      <c r="C14" s="12">
        <v>200000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3">
        <f t="shared" si="0"/>
        <v>200000</v>
      </c>
    </row>
    <row r="15" spans="1:28" x14ac:dyDescent="0.25">
      <c r="A15" s="7" t="s">
        <v>5</v>
      </c>
      <c r="B15" s="12"/>
      <c r="C15" s="12">
        <v>200000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3">
        <f t="shared" si="0"/>
        <v>200000</v>
      </c>
    </row>
    <row r="16" spans="1:28" ht="31.5" x14ac:dyDescent="0.25">
      <c r="A16" s="7" t="s">
        <v>6</v>
      </c>
      <c r="B16" s="12"/>
      <c r="C16" s="12">
        <v>10200000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>
        <v>1000000</v>
      </c>
      <c r="X16" s="12"/>
      <c r="Y16" s="13">
        <f t="shared" si="0"/>
        <v>11200000</v>
      </c>
    </row>
    <row r="17" spans="1:25" ht="47.25" x14ac:dyDescent="0.25">
      <c r="A17" s="7" t="s">
        <v>14</v>
      </c>
      <c r="B17" s="12"/>
      <c r="C17" s="12"/>
      <c r="D17" s="12"/>
      <c r="E17" s="12"/>
      <c r="F17" s="12"/>
      <c r="G17" s="12"/>
      <c r="H17" s="12"/>
      <c r="I17" s="12"/>
      <c r="J17" s="12"/>
      <c r="K17" s="12">
        <v>140000</v>
      </c>
      <c r="L17" s="12">
        <v>800000</v>
      </c>
      <c r="M17" s="12">
        <v>450000</v>
      </c>
      <c r="N17" s="12">
        <v>407000</v>
      </c>
      <c r="O17" s="12"/>
      <c r="P17" s="12">
        <v>1100000</v>
      </c>
      <c r="Q17" s="12">
        <v>700000</v>
      </c>
      <c r="R17" s="12"/>
      <c r="S17" s="12">
        <v>1000000</v>
      </c>
      <c r="T17" s="12">
        <v>60000</v>
      </c>
      <c r="U17" s="12">
        <v>1000000</v>
      </c>
      <c r="V17" s="12"/>
      <c r="W17" s="12"/>
      <c r="X17" s="12">
        <v>6000000</v>
      </c>
      <c r="Y17" s="13">
        <f t="shared" si="0"/>
        <v>11657000</v>
      </c>
    </row>
    <row r="18" spans="1:25" ht="31.5" x14ac:dyDescent="0.25">
      <c r="A18" s="7" t="s">
        <v>71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>
        <v>150000</v>
      </c>
      <c r="P18" s="12"/>
      <c r="Q18" s="12"/>
      <c r="R18" s="12"/>
      <c r="S18" s="12"/>
      <c r="T18" s="12"/>
      <c r="U18" s="12">
        <v>500000</v>
      </c>
      <c r="V18" s="12"/>
      <c r="W18" s="12"/>
      <c r="X18" s="12"/>
      <c r="Y18" s="13">
        <f t="shared" si="0"/>
        <v>650000</v>
      </c>
    </row>
    <row r="19" spans="1:25" x14ac:dyDescent="0.25">
      <c r="A19" s="7" t="s">
        <v>70</v>
      </c>
      <c r="B19" s="12"/>
      <c r="C19" s="12"/>
      <c r="D19" s="12"/>
      <c r="E19" s="12"/>
      <c r="F19" s="12"/>
      <c r="G19" s="12"/>
      <c r="H19" s="12"/>
      <c r="I19" s="12"/>
      <c r="J19" s="12"/>
      <c r="K19" s="12">
        <v>1700000</v>
      </c>
      <c r="L19" s="12">
        <v>1200000</v>
      </c>
      <c r="M19" s="12"/>
      <c r="N19" s="12">
        <v>2772000</v>
      </c>
      <c r="O19" s="12">
        <v>300000</v>
      </c>
      <c r="P19" s="12">
        <v>3000000</v>
      </c>
      <c r="Q19" s="12">
        <v>1600000</v>
      </c>
      <c r="R19" s="12"/>
      <c r="S19" s="12">
        <v>2400000</v>
      </c>
      <c r="T19" s="12">
        <v>700000</v>
      </c>
      <c r="U19" s="12"/>
      <c r="V19" s="12"/>
      <c r="W19" s="12"/>
      <c r="X19" s="12"/>
      <c r="Y19" s="13">
        <f t="shared" si="0"/>
        <v>13672000</v>
      </c>
    </row>
    <row r="20" spans="1:25" x14ac:dyDescent="0.25">
      <c r="A20" s="7" t="s">
        <v>80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>
        <v>500000</v>
      </c>
      <c r="V20" s="12"/>
      <c r="W20" s="12"/>
      <c r="X20" s="12"/>
      <c r="Y20" s="13">
        <f t="shared" si="0"/>
        <v>500000</v>
      </c>
    </row>
    <row r="21" spans="1:25" ht="31.5" x14ac:dyDescent="0.25">
      <c r="A21" s="7" t="s">
        <v>73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>
        <v>1200000</v>
      </c>
      <c r="M21" s="12"/>
      <c r="N21" s="12"/>
      <c r="O21" s="12"/>
      <c r="P21" s="12">
        <v>500000</v>
      </c>
      <c r="Q21" s="12">
        <v>200000</v>
      </c>
      <c r="R21" s="12"/>
      <c r="S21" s="12"/>
      <c r="T21" s="12"/>
      <c r="U21" s="12"/>
      <c r="V21" s="12"/>
      <c r="W21" s="12"/>
      <c r="X21" s="12"/>
      <c r="Y21" s="13">
        <f t="shared" si="0"/>
        <v>1900000</v>
      </c>
    </row>
    <row r="22" spans="1:25" x14ac:dyDescent="0.25">
      <c r="A22" s="7" t="s">
        <v>72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>
        <v>540000</v>
      </c>
      <c r="U22" s="12"/>
      <c r="V22" s="12"/>
      <c r="W22" s="12"/>
      <c r="X22" s="12"/>
      <c r="Y22" s="13">
        <f t="shared" si="0"/>
        <v>540000</v>
      </c>
    </row>
    <row r="23" spans="1:25" ht="42" customHeight="1" x14ac:dyDescent="0.25">
      <c r="A23" s="7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>
        <v>100000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3">
        <f t="shared" si="0"/>
        <v>100000</v>
      </c>
    </row>
    <row r="24" spans="1:25" ht="15.75" customHeight="1" x14ac:dyDescent="0.25">
      <c r="A24" s="7" t="s">
        <v>21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3">
        <f t="shared" si="0"/>
        <v>0</v>
      </c>
    </row>
    <row r="25" spans="1:25" ht="31.5" x14ac:dyDescent="0.25">
      <c r="A25" s="7" t="s">
        <v>7</v>
      </c>
      <c r="B25" s="12"/>
      <c r="C25" s="12"/>
      <c r="D25" s="12"/>
      <c r="E25" s="12">
        <v>500000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>
        <v>150000</v>
      </c>
      <c r="U25" s="12"/>
      <c r="V25" s="12"/>
      <c r="W25" s="12">
        <v>240000</v>
      </c>
      <c r="X25" s="12"/>
      <c r="Y25" s="13">
        <f t="shared" si="0"/>
        <v>890000</v>
      </c>
    </row>
    <row r="26" spans="1:25" ht="31.5" x14ac:dyDescent="0.25">
      <c r="A26" s="7" t="s">
        <v>11</v>
      </c>
      <c r="B26" s="12"/>
      <c r="C26" s="12">
        <v>2000000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>
        <v>120000</v>
      </c>
      <c r="P26" s="12"/>
      <c r="Q26" s="12"/>
      <c r="R26" s="12"/>
      <c r="S26" s="12"/>
      <c r="T26" s="12"/>
      <c r="U26" s="12"/>
      <c r="V26" s="12"/>
      <c r="W26" s="12">
        <v>120000</v>
      </c>
      <c r="X26" s="12"/>
      <c r="Y26" s="13">
        <f t="shared" si="0"/>
        <v>2240000</v>
      </c>
    </row>
    <row r="27" spans="1:25" ht="34.5" customHeight="1" x14ac:dyDescent="0.25">
      <c r="A27" s="7" t="s">
        <v>69</v>
      </c>
      <c r="B27" s="12"/>
      <c r="C27" s="22">
        <v>5295900</v>
      </c>
      <c r="D27" s="12">
        <v>1440000</v>
      </c>
      <c r="E27" s="12">
        <v>1000000</v>
      </c>
      <c r="F27" s="12"/>
      <c r="G27" s="12"/>
      <c r="H27" s="12"/>
      <c r="I27" s="12">
        <v>840000</v>
      </c>
      <c r="J27" s="12"/>
      <c r="K27" s="12">
        <v>120000</v>
      </c>
      <c r="L27" s="12"/>
      <c r="M27" s="12"/>
      <c r="N27" s="12"/>
      <c r="O27" s="12">
        <v>150000</v>
      </c>
      <c r="P27" s="12">
        <v>300000</v>
      </c>
      <c r="Q27" s="12">
        <v>150000</v>
      </c>
      <c r="R27" s="12"/>
      <c r="S27" s="12"/>
      <c r="T27" s="12"/>
      <c r="U27" s="12"/>
      <c r="V27" s="12"/>
      <c r="W27" s="12"/>
      <c r="X27" s="12"/>
      <c r="Y27" s="13">
        <f t="shared" si="0"/>
        <v>9295900</v>
      </c>
    </row>
    <row r="28" spans="1:25" ht="16.5" customHeight="1" x14ac:dyDescent="0.25">
      <c r="A28" s="7" t="s">
        <v>65</v>
      </c>
      <c r="B28" s="12"/>
      <c r="C28" s="22">
        <v>3897290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3">
        <f t="shared" si="0"/>
        <v>3897290</v>
      </c>
    </row>
    <row r="29" spans="1:25" ht="25.5" customHeight="1" x14ac:dyDescent="0.25">
      <c r="A29" s="7" t="s">
        <v>35</v>
      </c>
      <c r="B29" s="12"/>
      <c r="C29" s="12">
        <v>4200000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3">
        <f t="shared" si="0"/>
        <v>4200000</v>
      </c>
    </row>
    <row r="30" spans="1:25" ht="31.5" x14ac:dyDescent="0.25">
      <c r="A30" s="7" t="s">
        <v>41</v>
      </c>
      <c r="B30" s="12">
        <v>3000000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3">
        <f t="shared" si="0"/>
        <v>3000000</v>
      </c>
    </row>
    <row r="31" spans="1:25" ht="27.75" customHeight="1" x14ac:dyDescent="0.25">
      <c r="A31" s="7" t="s">
        <v>50</v>
      </c>
      <c r="B31" s="12"/>
      <c r="C31" s="12"/>
      <c r="D31" s="12"/>
      <c r="E31" s="12"/>
      <c r="F31" s="12">
        <v>3000000</v>
      </c>
      <c r="G31" s="12">
        <v>6000000</v>
      </c>
      <c r="H31" s="12">
        <v>3750000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3">
        <f t="shared" si="0"/>
        <v>12750000</v>
      </c>
    </row>
    <row r="32" spans="1:25" ht="31.5" x14ac:dyDescent="0.25">
      <c r="A32" s="7" t="s">
        <v>51</v>
      </c>
      <c r="B32" s="12">
        <v>1673000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3">
        <f t="shared" si="0"/>
        <v>1673000</v>
      </c>
    </row>
    <row r="33" spans="1:25" x14ac:dyDescent="0.25">
      <c r="A33" s="7" t="s">
        <v>52</v>
      </c>
      <c r="B33" s="12">
        <v>2100000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3">
        <f t="shared" si="0"/>
        <v>2100000</v>
      </c>
    </row>
    <row r="34" spans="1:25" ht="15.75" customHeight="1" x14ac:dyDescent="0.25">
      <c r="A34" s="7" t="s">
        <v>12</v>
      </c>
      <c r="B34" s="12">
        <v>5000000</v>
      </c>
      <c r="C34" s="12">
        <v>400000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>
        <v>50000</v>
      </c>
      <c r="P34" s="12"/>
      <c r="Q34" s="12"/>
      <c r="R34" s="12"/>
      <c r="S34" s="12">
        <v>300000</v>
      </c>
      <c r="T34" s="12"/>
      <c r="U34" s="12"/>
      <c r="V34" s="12"/>
      <c r="W34" s="12"/>
      <c r="X34" s="12"/>
      <c r="Y34" s="13">
        <f t="shared" si="0"/>
        <v>5750000</v>
      </c>
    </row>
    <row r="35" spans="1:25" ht="48.75" customHeight="1" x14ac:dyDescent="0.25">
      <c r="A35" s="7" t="s">
        <v>79</v>
      </c>
      <c r="B35" s="12"/>
      <c r="C35" s="12">
        <v>1200000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>
        <v>200000</v>
      </c>
      <c r="P35" s="12"/>
      <c r="Q35" s="12"/>
      <c r="R35" s="12"/>
      <c r="S35" s="12"/>
      <c r="T35" s="12"/>
      <c r="U35" s="12"/>
      <c r="V35" s="12"/>
      <c r="W35" s="12"/>
      <c r="X35" s="12"/>
      <c r="Y35" s="13">
        <f t="shared" ref="Y35:Y57" si="2">SUM(B35:X35)</f>
        <v>1400000</v>
      </c>
    </row>
    <row r="36" spans="1:25" ht="30" customHeight="1" x14ac:dyDescent="0.25">
      <c r="A36" s="7" t="s">
        <v>53</v>
      </c>
      <c r="B36" s="12"/>
      <c r="C36" s="12">
        <v>200000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3">
        <f t="shared" si="2"/>
        <v>200000</v>
      </c>
    </row>
    <row r="37" spans="1:25" x14ac:dyDescent="0.25">
      <c r="A37" s="7" t="s">
        <v>1</v>
      </c>
      <c r="B37" s="12">
        <v>1200000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3">
        <f t="shared" si="2"/>
        <v>1200000</v>
      </c>
    </row>
    <row r="38" spans="1:25" x14ac:dyDescent="0.25">
      <c r="A38" s="7" t="s">
        <v>13</v>
      </c>
      <c r="B38" s="12"/>
      <c r="C38" s="12">
        <v>200000</v>
      </c>
      <c r="D38" s="23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3">
        <f t="shared" si="2"/>
        <v>200000</v>
      </c>
    </row>
    <row r="39" spans="1:25" ht="16.5" customHeight="1" x14ac:dyDescent="0.25">
      <c r="A39" s="7" t="s">
        <v>19</v>
      </c>
      <c r="B39" s="12"/>
      <c r="C39" s="12"/>
      <c r="D39" s="12">
        <v>18600000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3">
        <f t="shared" si="2"/>
        <v>18600000</v>
      </c>
    </row>
    <row r="40" spans="1:25" ht="27" customHeight="1" x14ac:dyDescent="0.25">
      <c r="A40" s="7" t="s">
        <v>20</v>
      </c>
      <c r="B40" s="12"/>
      <c r="C40" s="12"/>
      <c r="D40" s="12">
        <v>3627000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3">
        <f t="shared" si="2"/>
        <v>3627000</v>
      </c>
    </row>
    <row r="41" spans="1:25" ht="16.5" customHeight="1" x14ac:dyDescent="0.25">
      <c r="A41" s="7" t="s">
        <v>42</v>
      </c>
      <c r="B41" s="12"/>
      <c r="C41" s="12"/>
      <c r="D41" s="22">
        <v>6300000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3">
        <f t="shared" si="2"/>
        <v>6300000</v>
      </c>
    </row>
    <row r="42" spans="1:25" ht="16.5" customHeight="1" x14ac:dyDescent="0.25">
      <c r="A42" s="7" t="s">
        <v>36</v>
      </c>
      <c r="B42" s="12"/>
      <c r="C42" s="12">
        <v>10200000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3">
        <f t="shared" si="2"/>
        <v>10200000</v>
      </c>
    </row>
    <row r="43" spans="1:25" ht="16.5" customHeight="1" x14ac:dyDescent="0.25">
      <c r="A43" s="7" t="s">
        <v>37</v>
      </c>
      <c r="B43" s="12"/>
      <c r="C43" s="12">
        <v>1989000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3">
        <f t="shared" si="2"/>
        <v>1989000</v>
      </c>
    </row>
    <row r="44" spans="1:25" ht="16.5" customHeight="1" x14ac:dyDescent="0.25">
      <c r="A44" s="7" t="s">
        <v>39</v>
      </c>
      <c r="B44" s="12"/>
      <c r="C44" s="12">
        <v>900000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3">
        <f t="shared" si="2"/>
        <v>900000</v>
      </c>
    </row>
    <row r="45" spans="1:25" ht="16.5" customHeight="1" x14ac:dyDescent="0.25">
      <c r="A45" s="7" t="s">
        <v>74</v>
      </c>
      <c r="B45" s="12"/>
      <c r="C45" s="12">
        <v>7200000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3">
        <f t="shared" si="2"/>
        <v>7200000</v>
      </c>
    </row>
    <row r="46" spans="1:25" ht="16.5" customHeight="1" x14ac:dyDescent="0.25">
      <c r="A46" s="7" t="s">
        <v>75</v>
      </c>
      <c r="B46" s="12"/>
      <c r="C46" s="12">
        <v>1404000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3">
        <f t="shared" si="2"/>
        <v>1404000</v>
      </c>
    </row>
    <row r="47" spans="1:25" ht="18.75" customHeight="1" x14ac:dyDescent="0.25">
      <c r="A47" s="7" t="s">
        <v>76</v>
      </c>
      <c r="B47" s="12"/>
      <c r="C47" s="12">
        <v>6600000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3">
        <f t="shared" si="2"/>
        <v>6600000</v>
      </c>
    </row>
    <row r="48" spans="1:25" ht="15.75" customHeight="1" x14ac:dyDescent="0.25">
      <c r="A48" s="7" t="s">
        <v>77</v>
      </c>
      <c r="B48" s="12"/>
      <c r="C48" s="12">
        <v>1287000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3">
        <f t="shared" si="2"/>
        <v>1287000</v>
      </c>
    </row>
    <row r="49" spans="1:25" ht="17.25" customHeight="1" x14ac:dyDescent="0.25">
      <c r="A49" s="7" t="s">
        <v>15</v>
      </c>
      <c r="B49" s="12"/>
      <c r="C49" s="22">
        <v>17137000</v>
      </c>
      <c r="D49" s="12">
        <v>3600000</v>
      </c>
      <c r="E49" s="12">
        <v>1000000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>
        <v>2280000</v>
      </c>
      <c r="X49" s="12"/>
      <c r="Y49" s="13">
        <f t="shared" si="2"/>
        <v>24017000</v>
      </c>
    </row>
    <row r="50" spans="1:25" ht="27.75" customHeight="1" x14ac:dyDescent="0.25">
      <c r="A50" s="7" t="s">
        <v>38</v>
      </c>
      <c r="B50" s="12"/>
      <c r="C50" s="12">
        <v>3341715</v>
      </c>
      <c r="D50" s="12">
        <v>702000</v>
      </c>
      <c r="E50" s="12"/>
      <c r="F50" s="12"/>
      <c r="G50" s="12">
        <v>6996000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>
        <v>444600</v>
      </c>
      <c r="X50" s="12"/>
      <c r="Y50" s="13">
        <f t="shared" si="2"/>
        <v>11484315</v>
      </c>
    </row>
    <row r="51" spans="1:25" ht="28.5" customHeight="1" x14ac:dyDescent="0.25">
      <c r="A51" s="7" t="s">
        <v>40</v>
      </c>
      <c r="B51" s="12"/>
      <c r="C51" s="12">
        <v>1360000</v>
      </c>
      <c r="D51" s="12"/>
      <c r="E51" s="12"/>
      <c r="F51" s="12"/>
      <c r="G51" s="12">
        <v>1364220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3">
        <f t="shared" si="2"/>
        <v>2724220</v>
      </c>
    </row>
    <row r="52" spans="1:25" ht="15" customHeight="1" x14ac:dyDescent="0.25">
      <c r="A52" s="7" t="s">
        <v>22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3">
        <f t="shared" si="2"/>
        <v>0</v>
      </c>
    </row>
    <row r="53" spans="1:25" x14ac:dyDescent="0.25">
      <c r="A53" s="7" t="s">
        <v>16</v>
      </c>
      <c r="B53" s="12"/>
      <c r="C53" s="12">
        <v>720000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3">
        <f t="shared" si="2"/>
        <v>720000</v>
      </c>
    </row>
    <row r="54" spans="1:25" x14ac:dyDescent="0.25">
      <c r="A54" s="7" t="s">
        <v>78</v>
      </c>
      <c r="B54" s="12"/>
      <c r="C54" s="12">
        <v>2000000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>
        <v>300000</v>
      </c>
      <c r="P54" s="12"/>
      <c r="Q54" s="12"/>
      <c r="R54" s="12"/>
      <c r="S54" s="12"/>
      <c r="T54" s="12"/>
      <c r="U54" s="12"/>
      <c r="V54" s="12"/>
      <c r="W54" s="12"/>
      <c r="X54" s="12"/>
      <c r="Y54" s="13">
        <f t="shared" si="2"/>
        <v>2300000</v>
      </c>
    </row>
    <row r="55" spans="1:25" ht="31.5" x14ac:dyDescent="0.25">
      <c r="A55" s="7" t="s">
        <v>29</v>
      </c>
      <c r="B55" s="12"/>
      <c r="C55" s="12">
        <v>3000000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>
        <v>60000</v>
      </c>
      <c r="X55" s="12"/>
      <c r="Y55" s="13">
        <f t="shared" si="2"/>
        <v>3060000</v>
      </c>
    </row>
    <row r="56" spans="1:25" ht="31.5" x14ac:dyDescent="0.25">
      <c r="A56" s="7" t="s">
        <v>23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3">
        <f t="shared" si="2"/>
        <v>0</v>
      </c>
    </row>
    <row r="57" spans="1:25" ht="28.5" customHeight="1" thickBot="1" x14ac:dyDescent="0.3">
      <c r="A57" s="7" t="s">
        <v>49</v>
      </c>
      <c r="B57" s="12"/>
      <c r="C57" s="12"/>
      <c r="D57" s="12"/>
      <c r="E57" s="12">
        <v>500000</v>
      </c>
      <c r="F57" s="12"/>
      <c r="G57" s="12"/>
      <c r="H57" s="12"/>
      <c r="I57" s="12"/>
      <c r="J57" s="12"/>
      <c r="K57" s="12"/>
      <c r="L57" s="12">
        <v>500000</v>
      </c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3">
        <f t="shared" si="2"/>
        <v>1000000</v>
      </c>
    </row>
    <row r="58" spans="1:25" ht="16.5" thickBot="1" x14ac:dyDescent="0.3">
      <c r="A58" s="24" t="s">
        <v>2</v>
      </c>
      <c r="B58" s="25">
        <f t="shared" ref="B58:Y58" si="3">SUM(B10:B57)</f>
        <v>12973000</v>
      </c>
      <c r="C58" s="25">
        <f t="shared" si="3"/>
        <v>86231905</v>
      </c>
      <c r="D58" s="25">
        <f t="shared" si="3"/>
        <v>34269000</v>
      </c>
      <c r="E58" s="25">
        <f t="shared" si="3"/>
        <v>5000000</v>
      </c>
      <c r="F58" s="25">
        <f t="shared" si="3"/>
        <v>3000000</v>
      </c>
      <c r="G58" s="25">
        <f t="shared" si="3"/>
        <v>14360220</v>
      </c>
      <c r="H58" s="25">
        <f t="shared" si="3"/>
        <v>3750000</v>
      </c>
      <c r="I58" s="25">
        <f t="shared" si="3"/>
        <v>840000</v>
      </c>
      <c r="J58" s="25">
        <f t="shared" si="3"/>
        <v>25000</v>
      </c>
      <c r="K58" s="25">
        <f t="shared" ref="K58:L58" si="4">SUM(K10:K57)</f>
        <v>2060000</v>
      </c>
      <c r="L58" s="25">
        <f t="shared" si="4"/>
        <v>3700000</v>
      </c>
      <c r="M58" s="25">
        <f t="shared" ref="M58:N58" si="5">SUM(M10:M57)</f>
        <v>1850000</v>
      </c>
      <c r="N58" s="25">
        <f t="shared" si="5"/>
        <v>3179000</v>
      </c>
      <c r="O58" s="25">
        <f t="shared" ref="O58:P58" si="6">SUM(O10:O57)</f>
        <v>1400000</v>
      </c>
      <c r="P58" s="25">
        <f t="shared" si="6"/>
        <v>4900000</v>
      </c>
      <c r="Q58" s="25">
        <f t="shared" ref="Q58:R58" si="7">SUM(Q10:Q57)</f>
        <v>2650000</v>
      </c>
      <c r="R58" s="25">
        <f t="shared" si="7"/>
        <v>2500000</v>
      </c>
      <c r="S58" s="25">
        <f t="shared" ref="S58:T58" si="8">SUM(S10:S57)</f>
        <v>3700000</v>
      </c>
      <c r="T58" s="25">
        <f t="shared" si="8"/>
        <v>1450000</v>
      </c>
      <c r="U58" s="25">
        <f t="shared" ref="U58:V58" si="9">SUM(U10:U57)</f>
        <v>2300000</v>
      </c>
      <c r="V58" s="25">
        <f t="shared" si="9"/>
        <v>2500000</v>
      </c>
      <c r="W58" s="25">
        <f t="shared" si="3"/>
        <v>4204600</v>
      </c>
      <c r="X58" s="25">
        <f t="shared" si="3"/>
        <v>6000000</v>
      </c>
      <c r="Y58" s="26">
        <f t="shared" si="3"/>
        <v>202842725</v>
      </c>
    </row>
    <row r="59" spans="1:25" ht="27.75" customHeight="1" thickBot="1" x14ac:dyDescent="0.3">
      <c r="A59" s="27" t="s">
        <v>17</v>
      </c>
      <c r="B59" s="28">
        <f t="shared" ref="B59:Y59" si="10">B9-B58</f>
        <v>190727000</v>
      </c>
      <c r="C59" s="28">
        <f t="shared" si="10"/>
        <v>-86231905</v>
      </c>
      <c r="D59" s="28">
        <f t="shared" si="10"/>
        <v>-34269000</v>
      </c>
      <c r="E59" s="28">
        <f t="shared" si="10"/>
        <v>-5000000</v>
      </c>
      <c r="F59" s="28">
        <f t="shared" si="10"/>
        <v>-3000000</v>
      </c>
      <c r="G59" s="28">
        <f t="shared" si="10"/>
        <v>-13210220</v>
      </c>
      <c r="H59" s="28">
        <f t="shared" si="10"/>
        <v>-3300000</v>
      </c>
      <c r="I59" s="28">
        <f t="shared" si="10"/>
        <v>-840000</v>
      </c>
      <c r="J59" s="28">
        <f t="shared" si="10"/>
        <v>-25000</v>
      </c>
      <c r="K59" s="28">
        <f t="shared" ref="K59:L59" si="11">K9-K58</f>
        <v>-2060000</v>
      </c>
      <c r="L59" s="28">
        <f t="shared" si="11"/>
        <v>-3700000</v>
      </c>
      <c r="M59" s="28">
        <f t="shared" ref="M59:N59" si="12">M9-M58</f>
        <v>-1850000</v>
      </c>
      <c r="N59" s="28">
        <f t="shared" si="12"/>
        <v>-3179000</v>
      </c>
      <c r="O59" s="28">
        <f t="shared" ref="O59:P59" si="13">O9-O58</f>
        <v>-1400000</v>
      </c>
      <c r="P59" s="28">
        <f t="shared" si="13"/>
        <v>-4900000</v>
      </c>
      <c r="Q59" s="28">
        <f t="shared" ref="Q59:R59" si="14">Q9-Q58</f>
        <v>-2650000</v>
      </c>
      <c r="R59" s="28">
        <f t="shared" si="14"/>
        <v>-2500000</v>
      </c>
      <c r="S59" s="28">
        <f t="shared" ref="S59:T59" si="15">S9-S58</f>
        <v>-3700000</v>
      </c>
      <c r="T59" s="28">
        <f t="shared" si="15"/>
        <v>-1450000</v>
      </c>
      <c r="U59" s="28">
        <f t="shared" ref="U59:V59" si="16">U9-U58</f>
        <v>-2300000</v>
      </c>
      <c r="V59" s="28">
        <f t="shared" si="16"/>
        <v>-2500000</v>
      </c>
      <c r="W59" s="28">
        <f t="shared" si="10"/>
        <v>-4204600</v>
      </c>
      <c r="X59" s="28">
        <f t="shared" si="10"/>
        <v>-6000000</v>
      </c>
      <c r="Y59" s="29">
        <f t="shared" si="10"/>
        <v>2457275</v>
      </c>
    </row>
    <row r="60" spans="1:25" ht="15" customHeight="1" x14ac:dyDescent="0.25">
      <c r="A60" s="30" t="s">
        <v>24</v>
      </c>
    </row>
    <row r="61" spans="1:25" ht="25.5" customHeight="1" x14ac:dyDescent="0.25">
      <c r="A61" s="34" t="s">
        <v>84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0"/>
    </row>
    <row r="62" spans="1:25" ht="27" customHeight="1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 spans="1:25" ht="18.75" customHeight="1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</row>
  </sheetData>
  <sheetProtection algorithmName="SHA-512" hashValue="1NTHIRwfouME1xTyQP2o8B3mTvodqIRfcjhakoRrrhHSTQ0uog4qH57OGhX8h7UFXXpCWy8IyCYGHQUF6W59xw==" saltValue="ZrrLveo9pJkJrWBqYq1b/g==" spinCount="100000" sheet="1" formatCells="0" formatColumns="0" formatRows="0" insertColumns="0" insertRows="0" insertHyperlinks="0" deleteColumns="0" deleteRows="0" sort="0" autoFilter="0" pivotTables="0"/>
  <mergeCells count="7">
    <mergeCell ref="A1:Y1"/>
    <mergeCell ref="C61:X61"/>
    <mergeCell ref="A63:B63"/>
    <mergeCell ref="C63:Y63"/>
    <mergeCell ref="C62:Y62"/>
    <mergeCell ref="A62:B62"/>
    <mergeCell ref="A61:B61"/>
  </mergeCells>
  <pageMargins left="0.25" right="0.25" top="0.75" bottom="0.75" header="0.3" footer="0.3"/>
  <pageSetup paperSize="9" scale="65" orientation="portrait" r:id="rId1"/>
  <headerFooter>
    <oddHeader>&amp;R2018. 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Edina</dc:creator>
  <cp:lastModifiedBy>Emese</cp:lastModifiedBy>
  <cp:lastPrinted>2018-03-22T10:35:56Z</cp:lastPrinted>
  <dcterms:created xsi:type="dcterms:W3CDTF">2015-05-22T16:16:55Z</dcterms:created>
  <dcterms:modified xsi:type="dcterms:W3CDTF">2018-03-22T10:37:21Z</dcterms:modified>
</cp:coreProperties>
</file>